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2 INFORMACION PRESUPUESTARIA\"/>
    </mc:Choice>
  </mc:AlternateContent>
  <xr:revisionPtr revIDLastSave="0" documentId="13_ncr:1_{F18DE925-49F7-4106-BB1C-7FFA1DC928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B31" i="1"/>
  <c r="F26" i="1"/>
  <c r="E26" i="1"/>
  <c r="C26" i="1"/>
  <c r="B26" i="1"/>
  <c r="F23" i="1"/>
  <c r="E23" i="1"/>
  <c r="C23" i="1"/>
  <c r="C37" i="1" s="1"/>
  <c r="B23" i="1"/>
  <c r="F19" i="1"/>
  <c r="E19" i="1"/>
  <c r="C19" i="1"/>
  <c r="B19" i="1"/>
  <c r="G35" i="1"/>
  <c r="D35" i="1"/>
  <c r="D34" i="1"/>
  <c r="G34" i="1" s="1"/>
  <c r="D33" i="1"/>
  <c r="G33" i="1" s="1"/>
  <c r="D32" i="1"/>
  <c r="D30" i="1"/>
  <c r="D29" i="1"/>
  <c r="G29" i="1" s="1"/>
  <c r="D28" i="1"/>
  <c r="G28" i="1" s="1"/>
  <c r="D27" i="1"/>
  <c r="D26" i="1" s="1"/>
  <c r="D25" i="1"/>
  <c r="D24" i="1"/>
  <c r="G24" i="1" s="1"/>
  <c r="G23" i="1" s="1"/>
  <c r="D22" i="1"/>
  <c r="G22" i="1" s="1"/>
  <c r="D21" i="1"/>
  <c r="D20" i="1"/>
  <c r="D19" i="1" s="1"/>
  <c r="G32" i="1"/>
  <c r="G31" i="1" s="1"/>
  <c r="G30" i="1"/>
  <c r="G27" i="1"/>
  <c r="G26" i="1" s="1"/>
  <c r="G25" i="1"/>
  <c r="G21" i="1"/>
  <c r="G20" i="1"/>
  <c r="G19" i="1" s="1"/>
  <c r="G15" i="1"/>
  <c r="G14" i="1"/>
  <c r="F7" i="1"/>
  <c r="E7" i="1"/>
  <c r="C7" i="1"/>
  <c r="D6" i="1"/>
  <c r="G6" i="1" s="1"/>
  <c r="F10" i="1"/>
  <c r="F37" i="1" s="1"/>
  <c r="E10" i="1"/>
  <c r="E37" i="1" s="1"/>
  <c r="C10" i="1"/>
  <c r="B10" i="1"/>
  <c r="D18" i="1"/>
  <c r="G18" i="1" s="1"/>
  <c r="D17" i="1"/>
  <c r="G17" i="1" s="1"/>
  <c r="D16" i="1"/>
  <c r="G16" i="1" s="1"/>
  <c r="D15" i="1"/>
  <c r="D14" i="1"/>
  <c r="D13" i="1"/>
  <c r="G13" i="1" s="1"/>
  <c r="D12" i="1"/>
  <c r="G12" i="1" s="1"/>
  <c r="D11" i="1"/>
  <c r="G11" i="1" s="1"/>
  <c r="D9" i="1"/>
  <c r="G9" i="1" s="1"/>
  <c r="D8" i="1"/>
  <c r="D7" i="1" s="1"/>
  <c r="B7" i="1"/>
  <c r="B37" i="1" l="1"/>
  <c r="G8" i="1"/>
  <c r="G7" i="1" s="1"/>
  <c r="D23" i="1"/>
  <c r="G10" i="1"/>
  <c r="D10" i="1"/>
  <c r="D37" i="1" s="1"/>
  <c r="G37" i="1" l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<sst xmlns="http://schemas.openxmlformats.org/spreadsheetml/2006/main" count="43" uniqueCount="43">
  <si>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</si>
  <si>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</si>
  <si>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</si>
  <si>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</si>
  <si>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</si>
  <si>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</si>
  <si>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</si>
  <si>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</si>
  <si>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</si>
  <si>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</si>
  <si>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</si>
  <si>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</si>
  <si>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</si>
  <si>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</si>
  <si>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</si>
  <si>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</si>
  <si>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</si>
  <si>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</si>
  <si>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</si>
  <si>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</si>
  <si>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</si>
  <si>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</si>
  <si>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</si>
  <si>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</si>
  <si>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</si>
  <si>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</si>
  <si>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</si>
  <si>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</si>
  <si>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</si>
  <si>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</si>
  <si>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</si>
  <si>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</si>
  <si>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</si>
  <si>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</si>
  <si>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</si>
  <si>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</si>
  <si>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</si>
  <si>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</si>
  <si>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</si>
  <si>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</si>
  <si>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</si>
  <si>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</si>
  <si>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Gasto por Categoría Programática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</si>
</sst>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3375660</xdr:colOff>
      <xdr:row>44</xdr:row>
      <xdr:rowOff>121920</xdr:rowOff>
    </xdr:from>
    <xdr:to>
      <xdr:col>5</xdr:col>
      <xdr:colOff>99060</xdr:colOff>
      <xdr:row>50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6507480"/>
          <a:ext cx="550926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0</v>
      </c>
      <c r="C6" s="10">
        <v>0</v>
      </c>
      <c r="D6" s="10">
        <f>+B6+C6</f>
        <v>0</v>
      </c>
      <c r="E6" s="10">
        <v>0</v>
      </c>
      <c r="F6" s="10">
        <v>0</v>
      </c>
      <c r="G6" s="10">
        <f>+D6-E6</f>
        <v>0</v>
      </c>
    </row>
    <row r="7" spans="1:7" x14ac:dyDescent="0.2">
      <c r="A7" s="21" t="s">
        <v>11</v>
      </c>
      <c r="B7" s="11">
        <f>SUM(B8:B9)</f>
        <v>0</v>
      </c>
      <c r="C7" s="11">
        <f t="shared" ref="C7:G7" si="0">SUM(C8:C9)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>+B8+C8</f>
        <v>0</v>
      </c>
      <c r="E8" s="12">
        <v>0</v>
      </c>
      <c r="F8" s="12">
        <v>0</v>
      </c>
      <c r="G8" s="12">
        <f t="shared" ref="G8:G9" si="1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>+B9+C9</f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21" t="s">
        <v>14</v>
      </c>
      <c r="B10" s="11">
        <f>SUM(B11:B18)</f>
        <v>146471881</v>
      </c>
      <c r="C10" s="11">
        <f t="shared" ref="C10:G10" si="2">SUM(C11:C18)</f>
        <v>0</v>
      </c>
      <c r="D10" s="11">
        <f t="shared" si="2"/>
        <v>146471881</v>
      </c>
      <c r="E10" s="11">
        <f t="shared" si="2"/>
        <v>13890933.219999999</v>
      </c>
      <c r="F10" s="11">
        <f t="shared" si="2"/>
        <v>13328698.289999999</v>
      </c>
      <c r="G10" s="11">
        <f t="shared" si="2"/>
        <v>132580947.78</v>
      </c>
    </row>
    <row r="11" spans="1:7" x14ac:dyDescent="0.2">
      <c r="A11" s="22" t="s">
        <v>15</v>
      </c>
      <c r="B11" s="12">
        <v>78697893</v>
      </c>
      <c r="C11" s="12">
        <v>0</v>
      </c>
      <c r="D11" s="12">
        <f t="shared" ref="D11:D18" si="3">+B11+C11</f>
        <v>78697893</v>
      </c>
      <c r="E11" s="12">
        <v>12700400.719999999</v>
      </c>
      <c r="F11" s="12">
        <v>12138165.789999999</v>
      </c>
      <c r="G11" s="12">
        <f t="shared" ref="G11:G18" si="4">+D11-E11</f>
        <v>65997492.280000001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2" t="s">
        <v>22</v>
      </c>
      <c r="B18" s="12">
        <v>67773988</v>
      </c>
      <c r="C18" s="12">
        <v>0</v>
      </c>
      <c r="D18" s="12">
        <f t="shared" si="3"/>
        <v>67773988</v>
      </c>
      <c r="E18" s="12">
        <v>1190532.5</v>
      </c>
      <c r="F18" s="12">
        <v>1190532.5</v>
      </c>
      <c r="G18" s="12">
        <f t="shared" si="4"/>
        <v>66583455.5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5">SUM(C20:C22)</f>
        <v>0</v>
      </c>
      <c r="D19" s="11">
        <f t="shared" si="5"/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6">+B20+C20</f>
        <v>0</v>
      </c>
      <c r="E20" s="12">
        <v>0</v>
      </c>
      <c r="F20" s="12">
        <v>0</v>
      </c>
      <c r="G20" s="12">
        <f t="shared" ref="G20:G22" si="7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8">SUM(C24:C25)</f>
        <v>0</v>
      </c>
      <c r="D23" s="11">
        <f t="shared" si="8"/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9">+B24+C24</f>
        <v>0</v>
      </c>
      <c r="E24" s="12">
        <v>0</v>
      </c>
      <c r="F24" s="12">
        <v>0</v>
      </c>
      <c r="G24" s="12">
        <f t="shared" ref="G24:G25" si="10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1">SUM(C27:C30)</f>
        <v>0</v>
      </c>
      <c r="D26" s="11">
        <f t="shared" si="11"/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2">+B27+C27</f>
        <v>0</v>
      </c>
      <c r="E27" s="12">
        <v>0</v>
      </c>
      <c r="F27" s="12">
        <v>0</v>
      </c>
      <c r="G27" s="12">
        <f t="shared" ref="G27:G30" si="13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5">+B32+C32</f>
        <v>0</v>
      </c>
      <c r="E32" s="12">
        <v>0</v>
      </c>
      <c r="F32" s="12">
        <v>0</v>
      </c>
      <c r="G32" s="12">
        <f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5"/>
        <v>0</v>
      </c>
      <c r="E33" s="12">
        <v>0</v>
      </c>
      <c r="F33" s="12">
        <v>0</v>
      </c>
      <c r="G33" s="12">
        <f t="shared" ref="G33:G35" si="16">+D33-E33</f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5"/>
        <v>0</v>
      </c>
      <c r="E34" s="12">
        <v>0</v>
      </c>
      <c r="F34" s="12">
        <v>0</v>
      </c>
      <c r="G34" s="12">
        <f t="shared" si="16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5"/>
        <v>0</v>
      </c>
      <c r="E35" s="12">
        <v>0</v>
      </c>
      <c r="F35" s="12">
        <v>0</v>
      </c>
      <c r="G35" s="12">
        <f t="shared" si="1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+B6+B7+B10+B19+B23+B26+B31+B33+B34+B35</f>
        <v>146471881</v>
      </c>
      <c r="C37" s="15">
        <f t="shared" ref="C37:G37" si="17">+C6+C7+C10+C19+C23+C26+C31+C33+C34+C35</f>
        <v>0</v>
      </c>
      <c r="D37" s="15">
        <f t="shared" si="17"/>
        <v>146471881</v>
      </c>
      <c r="E37" s="15">
        <f t="shared" si="17"/>
        <v>13890933.219999999</v>
      </c>
      <c r="F37" s="15">
        <f t="shared" si="17"/>
        <v>13328698.289999999</v>
      </c>
      <c r="G37" s="15">
        <f t="shared" si="17"/>
        <v>132580947.78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</sheetData>
  <sheetProtection formatCells="0" formatColumns="0" formatRows="0" autoFilter="0"/>
  <protectedRanges>
    <protectedRange sqref="A38:G39 A51:G65523" name="Rango1"/>
    <protectedRange sqref="B7:G7 A11:A18 A20:A22 A24:A25 A27:A30 A32 A8:G9 D37:G37 A36:G36 B10:G35" name="Rango1_3"/>
    <protectedRange sqref="B4:G6" name="Rango1_2_2"/>
    <protectedRange sqref="A37:C37" name="Rango1_1_2"/>
    <protectedRange sqref="A40:G40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2022-04-21T16:16:43Z</cp:lastPrinted>
  <dcterms:created xsi:type="dcterms:W3CDTF">2012-12-11T21:13:37Z</dcterms:created>
  <dcterms:modified xsi:type="dcterms:W3CDTF">2022-10-20T01:13:02Z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